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14\1 výzva\"/>
    </mc:Choice>
  </mc:AlternateContent>
  <xr:revisionPtr revIDLastSave="0" documentId="13_ncr:1_{E699EFA0-F62E-4004-85F3-018AF82B709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<sst xmlns="http://schemas.openxmlformats.org/spreadsheetml/2006/main" count="71" uniqueCount="64">
  <si>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</si>
  <si>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</si>
  <si>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</si>
  <si>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</si>
  <si>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</si>
  <si>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</si>
  <si>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</si>
  <si>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</si>
  <si>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</si>
  <si>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</si>
  <si>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</si>
  <si>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</si>
  <si>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</si>
  <si>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</si>
  <si>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</si>
  <si>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</si>
  <si>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</si>
  <si>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</si>
  <si>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</si>
  <si>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</si>
  <si>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</si>
  <si>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</si>
  <si>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</si>
  <si>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</si>
  <si>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</si>
  <si>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</si>
  <si>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</si>
  <si>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</si>
  <si>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</si>
  <si>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</si>
  <si>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</si>
  <si>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</si>
  <si>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</si>
  <si>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</si>
  <si>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</si>
  <si>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</si>
  <si>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</si>
  <si>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</si>
  <si>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</si>
  <si>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</si>
  <si>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</si>
  <si>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</si>
  <si>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</si>
  <si>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</si>
  <si>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</si>
  <si>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</si>
  <si>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</si>
  <si>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</si>
  <si>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</si>
  <si>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</si>
  <si>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</si>
  <si>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</si>
  <si>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</si>
  <si>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</si>
  <si>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</si>
  <si>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</si>
  <si>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 xml:space="preserve">Tiskárny, kopírky, multifunkce II. 014 - 2023 </t>
  </si>
  <si>
    <t>Ing. Eva Kozáková Krauzová,
Tel.: 775 198 801</t>
  </si>
  <si>
    <t>Univerzitní 22, 
301 00 Plzeň,
Fakulta strojní - Děkanát,
místnost UK 207</t>
  </si>
  <si>
    <t>do 31.7.2023</t>
  </si>
  <si>
    <t xml:space="preserve">Termín dodání </t>
  </si>
  <si>
    <r>
      <rPr>
        <sz val="11"/>
        <rFont val="Calibri"/>
        <family val="2"/>
        <charset val="238"/>
        <scheme val="minor"/>
      </rPr>
      <t xml:space="preserve">Laserová tiskárna multifunkční, barevná, A4.
Oboustranné kopírování a skenování.
Rychlost černobílého tisku min. 27 stran za minutu.
Rychlost barevného tisku min. 27 stran za minutu. 
Tiskové rozlišení alespoň 600 x 600 DPI.
Dotykový displej.
Duplex, ADF skener.
Funkce: AirPrint, Google Print.
Připojení: USB, LAN, WiFi, Bluetooth.
Vstupní zásobník na min. 250 listů.
Doba tisku první strany čb max. 9,5 s. 
Rychlost skenování min. 29 stran za minutu.
Samostatné oddělené náplně. </t>
    </r>
    <r>
      <rPr>
        <sz val="11"/>
        <color theme="1"/>
        <rFont val="Calibri"/>
        <family val="2"/>
        <charset val="238"/>
        <scheme val="minor"/>
      </rPr>
      <t xml:space="preserve">
Včetně startovacích tonerů všech barev.
Doporučený objem tisku za měsíc: až 4 000 stran.</t>
    </r>
  </si>
  <si>
    <t>Multifuknční laserová tiskárna barevná A4</t>
  </si>
  <si>
    <t>Dodání do dané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</si>
</sst>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2">
    <xf numFmtId="0" fontId="0" fillId="0" borderId="0" xfId="0"/>
    <xf numFmtId="0" fontId="1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4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5" fillId="0" borderId="0" xfId="0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6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0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2" applyAlignment="1">
      <alignment horizontal="left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11" fillId="0" borderId="0" xfId="2"/>
    <xf numFmtId="0" fontId="11" fillId="0" borderId="0" xfId="2" applyAlignment="1">
      <alignment vertical="center" wrapText="1"/>
    </xf>
    <xf numFmtId="49" fontId="11" fillId="0" borderId="0" xfId="2" applyNumberFormat="1" applyAlignment="1">
      <alignment vertical="center" wrapText="1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2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49" fontId="32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0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164" fontId="12" fillId="0" borderId="37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6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E1" zoomScale="71" zoomScaleNormal="71" workbookViewId="0">
      <selection activeCell="G8" sqref="G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69.1406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27.7109375" customWidth="1"/>
    <col min="13" max="13" width="27.5703125" customWidth="1"/>
    <col min="14" max="14" width="33.140625" style="3" customWidth="1"/>
    <col min="15" max="15" width="27.71093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19" t="s">
        <v>51</v>
      </c>
      <c r="C1" s="120"/>
      <c r="D1" s="120"/>
    </row>
    <row r="2" spans="1:22" ht="18" customHeight="1" x14ac:dyDescent="0.25">
      <c r="B2" s="119" t="s">
        <v>56</v>
      </c>
      <c r="C2" s="119"/>
      <c r="D2" s="119"/>
      <c r="G2" s="98"/>
    </row>
    <row r="3" spans="1:22" ht="43.5" customHeight="1" x14ac:dyDescent="0.25">
      <c r="D3" s="2"/>
      <c r="G3" s="126"/>
      <c r="H3" s="126"/>
      <c r="I3" s="126"/>
      <c r="J3" s="126"/>
      <c r="K3" s="126"/>
      <c r="L3" s="126"/>
      <c r="M3" s="126"/>
      <c r="N3" s="126"/>
      <c r="O3" s="126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13"/>
      <c r="E4" s="113"/>
      <c r="F4" s="113"/>
      <c r="G4" s="126"/>
      <c r="H4" s="126"/>
      <c r="I4" s="126"/>
      <c r="J4" s="126"/>
      <c r="K4" s="126"/>
      <c r="L4" s="126"/>
      <c r="M4" s="126"/>
      <c r="N4" s="126"/>
      <c r="O4" s="126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52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54</v>
      </c>
      <c r="L7" s="21" t="s">
        <v>44</v>
      </c>
      <c r="M7" s="114" t="s">
        <v>45</v>
      </c>
      <c r="N7" s="21" t="s">
        <v>46</v>
      </c>
      <c r="O7" s="21" t="s">
        <v>60</v>
      </c>
      <c r="P7" s="21" t="s">
        <v>47</v>
      </c>
      <c r="Q7" s="21" t="s">
        <v>6</v>
      </c>
      <c r="R7" s="23" t="s">
        <v>7</v>
      </c>
      <c r="S7" s="114" t="s">
        <v>8</v>
      </c>
      <c r="T7" s="114" t="s">
        <v>9</v>
      </c>
      <c r="U7" s="21" t="s">
        <v>48</v>
      </c>
      <c r="V7" s="21" t="s">
        <v>49</v>
      </c>
    </row>
    <row r="8" spans="1:22" ht="343.5" customHeight="1" thickTop="1" thickBot="1" x14ac:dyDescent="0.3">
      <c r="A8" s="24"/>
      <c r="B8" s="99">
        <v>1</v>
      </c>
      <c r="C8" s="112" t="s">
        <v>62</v>
      </c>
      <c r="D8" s="101">
        <v>5</v>
      </c>
      <c r="E8" s="102" t="s">
        <v>50</v>
      </c>
      <c r="F8" s="111" t="s">
        <v>61</v>
      </c>
      <c r="G8" s="140"/>
      <c r="H8" s="140"/>
      <c r="I8" s="100" t="s">
        <v>55</v>
      </c>
      <c r="J8" s="103" t="s">
        <v>53</v>
      </c>
      <c r="K8" s="104"/>
      <c r="L8" s="112" t="s">
        <v>63</v>
      </c>
      <c r="M8" s="110" t="s">
        <v>57</v>
      </c>
      <c r="N8" s="110" t="s">
        <v>58</v>
      </c>
      <c r="O8" s="105" t="s">
        <v>59</v>
      </c>
      <c r="P8" s="106">
        <f>D8*Q8</f>
        <v>68500</v>
      </c>
      <c r="Q8" s="107">
        <v>13700</v>
      </c>
      <c r="R8" s="141"/>
      <c r="S8" s="108">
        <f>D8*R8</f>
        <v>0</v>
      </c>
      <c r="T8" s="109" t="str">
        <f>IF(ISNUMBER(R8), IF(R8&gt;Q8,"NEVYHOVUJE","VYHOVUJE")," ")</f>
        <v xml:space="preserve"> </v>
      </c>
      <c r="U8" s="102"/>
      <c r="V8" s="102" t="s">
        <v>14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26"/>
      <c r="K10" s="26"/>
      <c r="L10" s="11"/>
      <c r="M10" s="11"/>
      <c r="N10" s="11"/>
      <c r="O10" s="27"/>
      <c r="P10" s="27"/>
      <c r="Q10" s="28" t="s">
        <v>11</v>
      </c>
      <c r="R10" s="122" t="s">
        <v>12</v>
      </c>
      <c r="S10" s="123"/>
      <c r="T10" s="124"/>
      <c r="V10" s="29"/>
    </row>
    <row r="11" spans="1:22" ht="33" customHeight="1" thickTop="1" thickBot="1" x14ac:dyDescent="0.3">
      <c r="B11" s="125" t="s">
        <v>15</v>
      </c>
      <c r="C11" s="125"/>
      <c r="D11" s="125"/>
      <c r="E11" s="125"/>
      <c r="F11" s="125"/>
      <c r="G11" s="125"/>
      <c r="H11" s="30"/>
      <c r="I11" s="30"/>
      <c r="J11" s="30"/>
      <c r="L11" s="31"/>
      <c r="M11" s="31"/>
      <c r="N11" s="31"/>
      <c r="O11" s="32"/>
      <c r="P11" s="32"/>
      <c r="Q11" s="33">
        <f>SUM(P8:P8)</f>
        <v>68500</v>
      </c>
      <c r="R11" s="116">
        <f>SUM(S8:S8)</f>
        <v>0</v>
      </c>
      <c r="S11" s="117"/>
      <c r="T11" s="118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5" t="s">
        <v>13</v>
      </c>
      <c r="C13" s="115"/>
      <c r="D13" s="115"/>
      <c r="E13" s="115"/>
      <c r="F13" s="115"/>
      <c r="G13" s="115"/>
      <c r="H13" s="115"/>
      <c r="I13" s="115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tkwfjyow6pmJxLWFwcsFOvjc0wZuGRdCsmanp/y8vqobIsNfQhPQyOMsmziqCEvDWpVM2lmQtVclsp8nfTPakQ==" saltValue="5StQD3DPUY3sbDP8hMqLRg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T8">
    <cfRule type="cellIs" dxfId="5" priority="66" operator="equal">
      <formula>"VYHOVUJE"</formula>
    </cfRule>
  </conditionalFormatting>
  <conditionalFormatting sqref="T8">
    <cfRule type="cellIs" dxfId="4" priority="65" operator="equal">
      <formula>"NEVYHOVUJE"</formula>
    </cfRule>
  </conditionalFormatting>
  <conditionalFormatting sqref="G8:H8 R8">
    <cfRule type="containsBlanks" dxfId="3" priority="56">
      <formula>LEN(TRIM(G8))=0</formula>
    </cfRule>
  </conditionalFormatting>
  <conditionalFormatting sqref="G8:H8 R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C27" sqref="C27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7" t="s">
        <v>38</v>
      </c>
      <c r="C1" s="127"/>
      <c r="D1" s="55"/>
    </row>
    <row r="2" spans="2:13" x14ac:dyDescent="0.25">
      <c r="B2" s="128" t="str">
        <f>'Nabídková cena'!B2:D2</f>
        <v xml:space="preserve">Tiskárny, kopírky, multifunkce II. 014 - 2023 </v>
      </c>
      <c r="C2" s="12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cena'!R11</f>
        <v>0</v>
      </c>
      <c r="E9" s="129" t="s">
        <v>17</v>
      </c>
      <c r="F9" s="130"/>
      <c r="G9" s="131"/>
      <c r="H9" s="132">
        <f ca="1">SUM(C9+G24)</f>
        <v>0</v>
      </c>
      <c r="I9" s="13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4"/>
      <c r="F11" s="135"/>
      <c r="G11" s="136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4000</v>
      </c>
      <c r="E12" s="137"/>
      <c r="F12" s="138"/>
      <c r="G12" s="139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5</v>
      </c>
      <c r="E24" s="67"/>
      <c r="F24" s="68"/>
      <c r="G24" s="69">
        <f ca="1">SUM(G23*D24)</f>
        <v>0</v>
      </c>
    </row>
  </sheetData>
  <sheetProtection algorithmName="SHA-512" hashValue="RSg++sKT+x7HpzYVepJLIG+If3mXvD/HxWSQCHoiWKFAC95MPhV6CSJ99u7gKDEG1iKH3THQkLklx4AsrI01sQ==" saltValue="iGjs++qbozB/80UR7hq5Sg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2023-05-31T08:13:02Z</cp:lastPrinted>
  <dcterms:created xsi:type="dcterms:W3CDTF">2014-03-05T12:43:32Z</dcterms:created>
  <dcterms:modified xsi:type="dcterms:W3CDTF">2023-05-31T10:02:08Z</dcterms:modified>
</cp:coreProperties>
</file>